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0"/>
  </bookViews>
  <sheets>
    <sheet name="団体男子入力シート" sheetId="1" r:id="rId1"/>
    <sheet name="団体女子入力シート" sheetId="2" r:id="rId2"/>
    <sheet name="男子データ" sheetId="3" r:id="rId3"/>
    <sheet name="女子データ" sheetId="4" r:id="rId4"/>
    <sheet name="学校番号" sheetId="5" r:id="rId5"/>
  </sheets>
  <definedNames>
    <definedName name="_xlnm.Print_Area" localSheetId="1">'団体女子入力シート'!$A$1:$K$22</definedName>
    <definedName name="_xlnm.Print_Area" localSheetId="0">'団体男子入力シート'!$A$1:$K$22</definedName>
    <definedName name="高校リスト">'学校番号'!$F$2:$F$3</definedName>
    <definedName name="高校名">'学校番号'!$G$2:$G$3</definedName>
  </definedNames>
  <calcPr fullCalcOnLoad="1"/>
</workbook>
</file>

<file path=xl/comments1.xml><?xml version="1.0" encoding="utf-8"?>
<comments xmlns="http://schemas.openxmlformats.org/spreadsheetml/2006/main">
  <authors>
    <author>nobuyoshi</author>
    <author>神奈川県教育委員会</author>
  </authors>
  <commentList>
    <comment ref="A4" authorId="0">
      <text>
        <r>
          <rPr>
            <b/>
            <sz val="14"/>
            <rFont val="ＭＳ Ｐゴシック"/>
            <family val="3"/>
          </rPr>
          <t>ここの学校名は、学校長印の左に入力すると表示されます</t>
        </r>
      </text>
    </comment>
    <comment ref="A1" authorId="0">
      <text>
        <r>
          <rPr>
            <b/>
            <sz val="18"/>
            <rFont val="ＭＳ Ｐゴシック"/>
            <family val="3"/>
          </rPr>
          <t>この表題は開いた年の「年度」に自動でなります</t>
        </r>
      </text>
    </comment>
    <comment ref="B6" authorId="0">
      <text>
        <r>
          <rPr>
            <b/>
            <sz val="14"/>
            <rFont val="ＭＳ Ｐゴシック"/>
            <family val="3"/>
          </rPr>
          <t>姓と名の間は全角スペースを入れて下さい(以下同様)</t>
        </r>
      </text>
    </comment>
    <comment ref="B22" authorId="0">
      <text>
        <r>
          <rPr>
            <b/>
            <sz val="14"/>
            <rFont val="ＭＳ Ｐゴシック"/>
            <family val="3"/>
          </rPr>
          <t>ここに学校名を入れると上部の学校名に反映されます
「神奈川県立」や「県立」を入れても上部では省略されます。
定時制は上の学校番号で自動で上部の学校名に反映されます。</t>
        </r>
      </text>
    </comment>
    <comment ref="E21" authorId="0">
      <text>
        <r>
          <rPr>
            <b/>
            <sz val="14"/>
            <rFont val="ＭＳ Ｐゴシック"/>
            <family val="3"/>
          </rPr>
          <t>電子データの場合、ここには日付は不要です。</t>
        </r>
      </text>
    </comment>
    <comment ref="G21" authorId="0">
      <text>
        <r>
          <rPr>
            <b/>
            <sz val="14"/>
            <rFont val="ＭＳ Ｐゴシック"/>
            <family val="3"/>
          </rPr>
          <t>電子データの場合、ここには日付は不要です。</t>
        </r>
      </text>
    </comment>
    <comment ref="B21" authorId="1">
      <text>
        <r>
          <rPr>
            <sz val="14"/>
            <rFont val="ＭＳ Ｐゴシック"/>
            <family val="3"/>
          </rPr>
          <t>ここは開いた年に自動でなります</t>
        </r>
      </text>
    </comment>
    <comment ref="K2" authorId="0">
      <text>
        <r>
          <rPr>
            <b/>
            <sz val="14"/>
            <rFont val="ＭＳ Ｐゴシック"/>
            <family val="3"/>
          </rPr>
          <t>ここの番号は必ず入れて下さい。学校番号は最後のシートにあります。</t>
        </r>
      </text>
    </comment>
    <comment ref="F22" authorId="0">
      <text>
        <r>
          <rPr>
            <sz val="16"/>
            <rFont val="ＭＳ Ｐゴシック"/>
            <family val="3"/>
          </rPr>
          <t>高等部も選べます</t>
        </r>
      </text>
    </comment>
    <comment ref="H22" authorId="0">
      <text>
        <r>
          <rPr>
            <b/>
            <sz val="14"/>
            <rFont val="ＭＳ Ｐゴシック"/>
            <family val="3"/>
          </rPr>
          <t>校長名を入れて下さい。
上部の学校番号もお忘れなく</t>
        </r>
      </text>
    </comment>
    <comment ref="A2" authorId="0">
      <text>
        <r>
          <rPr>
            <b/>
            <sz val="18"/>
            <rFont val="ＭＳ Ｐゴシック"/>
            <family val="3"/>
          </rPr>
          <t>この表題は開いた年の「第～回」に自動でなります</t>
        </r>
      </text>
    </comment>
    <comment ref="H13" authorId="0">
      <text>
        <r>
          <rPr>
            <b/>
            <sz val="14"/>
            <rFont val="ＭＳ Ｐゴシック"/>
            <family val="3"/>
          </rPr>
          <t xml:space="preserve">複数いる場合は、上段から詰めて記入して下さい。
この中で改行したいときは、Aｌｔを押しながらEnterを押す
</t>
        </r>
      </text>
    </comment>
  </commentList>
</comments>
</file>

<file path=xl/comments2.xml><?xml version="1.0" encoding="utf-8"?>
<comments xmlns="http://schemas.openxmlformats.org/spreadsheetml/2006/main">
  <authors>
    <author>nobuyoshi</author>
    <author>神奈川県教育委員会</author>
  </authors>
  <commentList>
    <comment ref="A1" authorId="0">
      <text>
        <r>
          <rPr>
            <b/>
            <sz val="18"/>
            <rFont val="ＭＳ Ｐゴシック"/>
            <family val="3"/>
          </rPr>
          <t>この表題は開いた年の「年度」に自動でなります</t>
        </r>
      </text>
    </comment>
    <comment ref="A2" authorId="0">
      <text>
        <r>
          <rPr>
            <b/>
            <sz val="18"/>
            <rFont val="ＭＳ Ｐゴシック"/>
            <family val="3"/>
          </rPr>
          <t>この表題は開いた年の「第～回」に自動でなります</t>
        </r>
      </text>
    </comment>
    <comment ref="K2" authorId="0">
      <text>
        <r>
          <rPr>
            <b/>
            <sz val="14"/>
            <rFont val="ＭＳ Ｐゴシック"/>
            <family val="3"/>
          </rPr>
          <t>ここの番号は必ず入れて下さい。学校番号は最後のシートにあります。</t>
        </r>
      </text>
    </comment>
    <comment ref="A4" authorId="0">
      <text>
        <r>
          <rPr>
            <b/>
            <sz val="14"/>
            <rFont val="ＭＳ Ｐゴシック"/>
            <family val="3"/>
          </rPr>
          <t>ここの学校名は、学校長印の左に入力すると表示されます</t>
        </r>
      </text>
    </comment>
    <comment ref="B6" authorId="0">
      <text>
        <r>
          <rPr>
            <b/>
            <sz val="14"/>
            <rFont val="ＭＳ Ｐゴシック"/>
            <family val="3"/>
          </rPr>
          <t>姓と名の間は全角スペースを入れて下さい(以下同様)</t>
        </r>
      </text>
    </comment>
    <comment ref="H13" authorId="0">
      <text>
        <r>
          <rPr>
            <b/>
            <sz val="14"/>
            <rFont val="ＭＳ Ｐゴシック"/>
            <family val="3"/>
          </rPr>
          <t xml:space="preserve">複数いる場合は、上段から詰めて記入して下さい。
この中で改行したいときは、Aｌｔを押しながらEnterを押す
</t>
        </r>
      </text>
    </comment>
    <comment ref="B21" authorId="1">
      <text>
        <r>
          <rPr>
            <sz val="14"/>
            <rFont val="ＭＳ Ｐゴシック"/>
            <family val="3"/>
          </rPr>
          <t>ここは開いた年に自動でなります</t>
        </r>
      </text>
    </comment>
    <comment ref="E21" authorId="0">
      <text>
        <r>
          <rPr>
            <b/>
            <sz val="14"/>
            <rFont val="ＭＳ Ｐゴシック"/>
            <family val="3"/>
          </rPr>
          <t>電子データの場合、ここには日付は不要です。</t>
        </r>
      </text>
    </comment>
    <comment ref="G21" authorId="0">
      <text>
        <r>
          <rPr>
            <b/>
            <sz val="14"/>
            <rFont val="ＭＳ Ｐゴシック"/>
            <family val="3"/>
          </rPr>
          <t>電子データの場合、ここには日付は不要です。</t>
        </r>
      </text>
    </comment>
    <comment ref="B22" authorId="0">
      <text>
        <r>
          <rPr>
            <b/>
            <sz val="14"/>
            <rFont val="ＭＳ Ｐゴシック"/>
            <family val="3"/>
          </rPr>
          <t>ここに学校名を入れると上部の学校名に反映されます
「神奈川県立」や「県立」を入れても上部では省略されます。
定時制は上の学校番号で自動で上部の学校名に反映されます。</t>
        </r>
      </text>
    </comment>
    <comment ref="F22" authorId="0">
      <text>
        <r>
          <rPr>
            <sz val="16"/>
            <rFont val="ＭＳ Ｐゴシック"/>
            <family val="3"/>
          </rPr>
          <t>高等部も選べます</t>
        </r>
      </text>
    </comment>
    <comment ref="H22" authorId="0">
      <text>
        <r>
          <rPr>
            <b/>
            <sz val="14"/>
            <rFont val="ＭＳ Ｐゴシック"/>
            <family val="3"/>
          </rPr>
          <t>校長名を入れて下さい。
上部の学校番号もお忘れなく</t>
        </r>
      </text>
    </comment>
  </commentList>
</comments>
</file>

<file path=xl/sharedStrings.xml><?xml version="1.0" encoding="utf-8"?>
<sst xmlns="http://schemas.openxmlformats.org/spreadsheetml/2006/main" count="144" uniqueCount="99">
  <si>
    <t>上記の生徒が標記大会に出場することを認めます。</t>
  </si>
  <si>
    <t>印</t>
  </si>
  <si>
    <t>学校番号</t>
  </si>
  <si>
    <t>鎌倉</t>
  </si>
  <si>
    <t>栄光</t>
  </si>
  <si>
    <t>栄光学園</t>
  </si>
  <si>
    <t>鎌大</t>
  </si>
  <si>
    <t>鎌倉女子大</t>
  </si>
  <si>
    <t>清泉</t>
  </si>
  <si>
    <t>清泉女学院</t>
  </si>
  <si>
    <t>七里</t>
  </si>
  <si>
    <t>七里ガ浜</t>
  </si>
  <si>
    <t>鎌学</t>
  </si>
  <si>
    <t>鎌倉学園</t>
  </si>
  <si>
    <t>藤工</t>
  </si>
  <si>
    <t>藤沢工科</t>
  </si>
  <si>
    <t>鎌院</t>
  </si>
  <si>
    <t>鎌倉女学院</t>
  </si>
  <si>
    <t>大船</t>
  </si>
  <si>
    <t>湘工</t>
  </si>
  <si>
    <t>湘南工科大学附属</t>
  </si>
  <si>
    <t>湘学</t>
  </si>
  <si>
    <t>湘南学園</t>
  </si>
  <si>
    <t>日藤</t>
  </si>
  <si>
    <t>日本大学藤沢</t>
  </si>
  <si>
    <t>藤西</t>
  </si>
  <si>
    <t>藤沢西</t>
  </si>
  <si>
    <t>翔陵</t>
  </si>
  <si>
    <t>藤沢翔陵</t>
  </si>
  <si>
    <t>藤総</t>
  </si>
  <si>
    <t>藤沢総合</t>
  </si>
  <si>
    <t>湘南</t>
  </si>
  <si>
    <t>白百</t>
  </si>
  <si>
    <t>湘南白百合学園</t>
  </si>
  <si>
    <t>鵠沼</t>
  </si>
  <si>
    <t>鶴嶺</t>
  </si>
  <si>
    <t>茅崎</t>
  </si>
  <si>
    <t>西浜</t>
  </si>
  <si>
    <t>茅ケ崎西浜</t>
  </si>
  <si>
    <t>寒川</t>
  </si>
  <si>
    <t>湘台</t>
  </si>
  <si>
    <t>湘南台</t>
  </si>
  <si>
    <t>アレ</t>
  </si>
  <si>
    <t>アレセイア湘南</t>
  </si>
  <si>
    <t>深沢</t>
  </si>
  <si>
    <t>清流</t>
  </si>
  <si>
    <t>藤沢清流</t>
  </si>
  <si>
    <t>聖園</t>
  </si>
  <si>
    <t>聖園女学院</t>
  </si>
  <si>
    <t>北陵</t>
  </si>
  <si>
    <t>略称</t>
  </si>
  <si>
    <t>学校名</t>
  </si>
  <si>
    <t>慶應義塾湘南藤沢</t>
  </si>
  <si>
    <t>慶應</t>
  </si>
  <si>
    <t>茅ヶ崎北陵</t>
  </si>
  <si>
    <t>茅ヶ崎</t>
  </si>
  <si>
    <t>学年</t>
  </si>
  <si>
    <t>氏　　名</t>
  </si>
  <si>
    <t>表示学校名</t>
  </si>
  <si>
    <t>鎌　　倉</t>
  </si>
  <si>
    <t>大　　船</t>
  </si>
  <si>
    <t>湘南工科</t>
  </si>
  <si>
    <t>湘　　南</t>
  </si>
  <si>
    <t>湘南白百合</t>
  </si>
  <si>
    <t>鵠　　沼</t>
  </si>
  <si>
    <t>鶴　　嶺</t>
  </si>
  <si>
    <t>西　　浜</t>
  </si>
  <si>
    <t>寒　　川</t>
  </si>
  <si>
    <t>アレセイア</t>
  </si>
  <si>
    <t>深　　沢</t>
  </si>
  <si>
    <t>慶應湘南</t>
  </si>
  <si>
    <t>北　　陵</t>
  </si>
  <si>
    <t>茅 ヶ 崎</t>
  </si>
  <si>
    <t>湘 南 台</t>
  </si>
  <si>
    <t>藤 沢 西</t>
  </si>
  <si>
    <t>顧問氏名１</t>
  </si>
  <si>
    <t>顧問氏名２</t>
  </si>
  <si>
    <t>日</t>
  </si>
  <si>
    <t>月</t>
  </si>
  <si>
    <t>リスト</t>
  </si>
  <si>
    <t>高等学校長</t>
  </si>
  <si>
    <t>高等部</t>
  </si>
  <si>
    <t>湘定</t>
  </si>
  <si>
    <t>湘 南 定</t>
  </si>
  <si>
    <t>湘南定時制</t>
  </si>
  <si>
    <t>日大藤沢</t>
  </si>
  <si>
    <t>茅定</t>
  </si>
  <si>
    <t>茅ヶ崎定時制</t>
  </si>
  <si>
    <t>茅ヶ崎定</t>
  </si>
  <si>
    <t>９</t>
  </si>
  <si>
    <t>団体戦</t>
  </si>
  <si>
    <t>嘱託コーチ名</t>
  </si>
  <si>
    <t>コーチ１</t>
  </si>
  <si>
    <t>コーチ２</t>
  </si>
  <si>
    <t>合同チームでの団体戦参加</t>
  </si>
  <si>
    <t>高校と</t>
  </si>
  <si>
    <t>＊合同チームで団体戦に参加する場合</t>
  </si>
  <si>
    <r>
      <rPr>
        <sz val="16"/>
        <rFont val="ＭＳ Ｐ明朝"/>
        <family val="1"/>
      </rPr>
      <t>【注意事項】</t>
    </r>
    <r>
      <rPr>
        <sz val="14"/>
        <rFont val="ＭＳ Ｐ明朝"/>
        <family val="1"/>
      </rPr>
      <t xml:space="preserve">
１．オーダー順位はフリーです。
２．最低でも ５名以上記入すること。
　　部員が ４名以下で合同チームでの
　　参加を希望した学校は、下の欄に
　　相手校を記入すること。
３．学校で認められたコーチ（嘱託）が
　　いる場合は必ず記入すること。</t>
    </r>
  </si>
  <si>
    <t>上記
緊急連絡先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</si>
</sst>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0.5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4"/>
      <color indexed="8"/>
      <name val="ＭＳ 明朝"/>
      <family val="1"/>
    </font>
    <font>
      <sz val="11"/>
      <name val="ＭＳ Ｐ明朝"/>
      <family val="1"/>
    </font>
    <font>
      <sz val="16"/>
      <name val="ＭＳ Ｐ明朝"/>
      <family val="1"/>
    </font>
    <font>
      <b/>
      <sz val="14"/>
      <name val="ＭＳ Ｐゴシック"/>
      <family val="3"/>
    </font>
    <font>
      <b/>
      <sz val="14"/>
      <color indexed="8"/>
      <name val="ＭＳ 明朝"/>
      <family val="1"/>
    </font>
    <font>
      <sz val="14"/>
      <name val="ＭＳ Ｐ明朝"/>
      <family val="1"/>
    </font>
    <font>
      <b/>
      <sz val="18"/>
      <name val="ＭＳ Ｐゴシック"/>
      <family val="3"/>
    </font>
    <font>
      <sz val="11"/>
      <name val="ＭＳ 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20"/>
      <color indexed="8"/>
      <name val="ＭＳ 明朝"/>
      <family val="1"/>
    </font>
    <font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明朝"/>
      <family val="1"/>
    </font>
    <font>
      <sz val="16"/>
      <color indexed="9"/>
      <name val="ＭＳ Ｐ明朝"/>
      <family val="1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明朝"/>
      <family val="1"/>
    </font>
    <font>
      <sz val="16"/>
      <color theme="0"/>
      <name val="ＭＳ Ｐ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33" borderId="0" xfId="0" applyFont="1" applyFill="1" applyAlignment="1">
      <alignment vertical="center"/>
    </xf>
    <xf numFmtId="0" fontId="12" fillId="33" borderId="0" xfId="0" applyFont="1" applyFill="1" applyAlignment="1">
      <alignment shrinkToFit="1"/>
    </xf>
    <xf numFmtId="0" fontId="7" fillId="0" borderId="0" xfId="0" applyFont="1" applyAlignment="1" applyProtection="1">
      <alignment horizontal="center" vertical="center" shrinkToFit="1"/>
      <protection/>
    </xf>
    <xf numFmtId="0" fontId="7" fillId="0" borderId="0" xfId="0" applyFont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vertical="center" shrinkToFit="1"/>
      <protection locked="0"/>
    </xf>
    <xf numFmtId="49" fontId="54" fillId="0" borderId="0" xfId="0" applyNumberFormat="1" applyFont="1" applyBorder="1" applyAlignment="1">
      <alignment horizontal="center" vertical="center"/>
    </xf>
    <xf numFmtId="49" fontId="55" fillId="0" borderId="0" xfId="0" applyNumberFormat="1" applyFont="1" applyBorder="1" applyAlignment="1">
      <alignment horizontal="center" vertical="center" shrinkToFit="1"/>
    </xf>
    <xf numFmtId="49" fontId="55" fillId="0" borderId="0" xfId="0" applyNumberFormat="1" applyFont="1" applyBorder="1" applyAlignment="1" applyProtection="1">
      <alignment vertical="center" shrinkToFit="1"/>
      <protection locked="0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49" fontId="6" fillId="0" borderId="0" xfId="0" applyNumberFormat="1" applyFont="1" applyBorder="1" applyAlignment="1">
      <alignment shrinkToFit="1"/>
    </xf>
    <xf numFmtId="0" fontId="6" fillId="0" borderId="11" xfId="0" applyFont="1" applyBorder="1" applyAlignment="1">
      <alignment horizontal="center" vertical="center" shrinkToFit="1"/>
    </xf>
    <xf numFmtId="0" fontId="7" fillId="0" borderId="0" xfId="0" applyFont="1" applyAlignment="1" applyProtection="1">
      <alignment vertical="center" shrinkToFit="1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5" fillId="0" borderId="12" xfId="0" applyFont="1" applyBorder="1" applyAlignment="1" applyProtection="1">
      <alignment vertical="center"/>
      <protection locked="0"/>
    </xf>
    <xf numFmtId="0" fontId="7" fillId="0" borderId="10" xfId="0" applyFont="1" applyBorder="1" applyAlignment="1" quotePrefix="1">
      <alignment horizontal="center" vertical="center"/>
    </xf>
    <xf numFmtId="0" fontId="7" fillId="0" borderId="11" xfId="0" applyNumberFormat="1" applyFont="1" applyBorder="1" applyAlignment="1" applyProtection="1">
      <alignment horizontal="center" vertical="center" shrinkToFit="1"/>
      <protection locked="0"/>
    </xf>
    <xf numFmtId="0" fontId="12" fillId="0" borderId="0" xfId="0" applyNumberFormat="1" applyFont="1" applyFill="1" applyAlignment="1">
      <alignment horizontal="center" vertical="center" shrinkToFi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shrinkToFit="1"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 horizontal="left" vertical="center" shrinkToFit="1"/>
    </xf>
    <xf numFmtId="0" fontId="7" fillId="0" borderId="0" xfId="0" applyFont="1" applyBorder="1" applyAlignment="1">
      <alignment vertical="top" wrapText="1" shrinkToFit="1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left" shrinkToFit="1"/>
    </xf>
    <xf numFmtId="0" fontId="14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6" fillId="0" borderId="14" xfId="0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center" wrapText="1"/>
    </xf>
    <xf numFmtId="0" fontId="7" fillId="0" borderId="15" xfId="0" applyNumberFormat="1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left" vertical="center" shrinkToFit="1"/>
      <protection locked="0"/>
    </xf>
    <xf numFmtId="49" fontId="7" fillId="0" borderId="17" xfId="0" applyNumberFormat="1" applyFont="1" applyBorder="1" applyAlignment="1" applyProtection="1">
      <alignment horizontal="left" vertical="center" shrinkToFit="1"/>
      <protection locked="0"/>
    </xf>
    <xf numFmtId="0" fontId="10" fillId="0" borderId="0" xfId="0" applyFont="1" applyBorder="1" applyAlignment="1">
      <alignment horizontal="left" vertical="top" wrapText="1"/>
    </xf>
    <xf numFmtId="49" fontId="7" fillId="0" borderId="10" xfId="0" applyNumberFormat="1" applyFont="1" applyBorder="1" applyAlignment="1" applyProtection="1">
      <alignment horizontal="left" vertical="center" shrinkToFit="1"/>
      <protection locked="0"/>
    </xf>
    <xf numFmtId="49" fontId="7" fillId="0" borderId="18" xfId="0" applyNumberFormat="1" applyFont="1" applyBorder="1" applyAlignment="1" applyProtection="1">
      <alignment horizontal="center" vertical="center" shrinkToFit="1"/>
      <protection locked="0"/>
    </xf>
    <xf numFmtId="49" fontId="7" fillId="0" borderId="19" xfId="0" applyNumberFormat="1" applyFont="1" applyBorder="1" applyAlignment="1" applyProtection="1">
      <alignment horizontal="center" vertical="center" shrinkToFit="1"/>
      <protection locked="0"/>
    </xf>
    <xf numFmtId="49" fontId="7" fillId="0" borderId="0" xfId="0" applyNumberFormat="1" applyFont="1" applyBorder="1" applyAlignment="1" applyProtection="1">
      <alignment horizontal="right" vertical="center" indent="2" shrinkToFit="1"/>
      <protection locked="0"/>
    </xf>
    <xf numFmtId="49" fontId="7" fillId="0" borderId="0" xfId="0" applyNumberFormat="1" applyFont="1" applyAlignment="1" applyProtection="1">
      <alignment horizontal="right" vertical="center" shrinkToFit="1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49" fontId="7" fillId="0" borderId="13" xfId="0" applyNumberFormat="1" applyFont="1" applyBorder="1" applyAlignment="1" applyProtection="1">
      <alignment horizontal="center" vertical="center" shrinkToFit="1"/>
      <protection locked="0"/>
    </xf>
    <xf numFmtId="49" fontId="7" fillId="0" borderId="20" xfId="0" applyNumberFormat="1" applyFont="1" applyBorder="1" applyAlignment="1" applyProtection="1">
      <alignment horizontal="center" vertical="center" shrinkToFit="1"/>
      <protection locked="0"/>
    </xf>
    <xf numFmtId="0" fontId="10" fillId="0" borderId="18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center" shrinkToFit="1"/>
      <protection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wrapText="1" shrinkToFit="1"/>
    </xf>
    <xf numFmtId="0" fontId="16" fillId="0" borderId="25" xfId="0" applyFont="1" applyBorder="1" applyAlignment="1">
      <alignment horizontal="center" vertical="center" wrapText="1" shrinkToFit="1"/>
    </xf>
    <xf numFmtId="49" fontId="7" fillId="0" borderId="26" xfId="0" applyNumberFormat="1" applyFont="1" applyBorder="1" applyAlignment="1" applyProtection="1">
      <alignment horizontal="left" vertical="center" shrinkToFit="1"/>
      <protection locked="0"/>
    </xf>
    <xf numFmtId="49" fontId="7" fillId="0" borderId="27" xfId="0" applyNumberFormat="1" applyFont="1" applyBorder="1" applyAlignment="1" applyProtection="1">
      <alignment horizontal="left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7">
    <dxf>
      <fill>
        <patternFill>
          <bgColor theme="8" tint="0.7999799847602844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8" tint="0.7999799847602844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0</xdr:row>
      <xdr:rowOff>57150</xdr:rowOff>
    </xdr:from>
    <xdr:to>
      <xdr:col>7</xdr:col>
      <xdr:colOff>581025</xdr:colOff>
      <xdr:row>9</xdr:row>
      <xdr:rowOff>152400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3324225" y="57150"/>
          <a:ext cx="2219325" cy="1638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ドロー作成者へ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・シートの保護の解除して下さい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（パスワードは入っていません）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・コピーするとき、計算式が入っているので、コピーしたら、「形式を選択して貼り付け」で「値」貼り付けして下さい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0</xdr:row>
      <xdr:rowOff>57150</xdr:rowOff>
    </xdr:from>
    <xdr:to>
      <xdr:col>7</xdr:col>
      <xdr:colOff>581025</xdr:colOff>
      <xdr:row>9</xdr:row>
      <xdr:rowOff>152400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324225" y="57150"/>
          <a:ext cx="2219325" cy="1638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ドロー作成者へ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・シートの保護の解除して下さい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（パスワードは入っていません）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・コピーするとき、計算式が入っているので、コピーしたら、「形式を選択して貼り付け」で「値」貼り付けして下さい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zoomScale="70" zoomScaleNormal="70" zoomScalePageLayoutView="0" workbookViewId="0" topLeftCell="A19">
      <selection activeCell="O7" sqref="O7"/>
    </sheetView>
  </sheetViews>
  <sheetFormatPr defaultColWidth="9.00390625" defaultRowHeight="13.5"/>
  <cols>
    <col min="2" max="2" width="6.625" style="0" customWidth="1"/>
    <col min="3" max="3" width="11.375" style="0" customWidth="1"/>
    <col min="4" max="4" width="7.00390625" style="0" customWidth="1"/>
    <col min="5" max="5" width="5.00390625" style="0" customWidth="1"/>
    <col min="8" max="8" width="17.375" style="0" customWidth="1"/>
    <col min="9" max="9" width="5.50390625" style="0" customWidth="1"/>
    <col min="10" max="10" width="12.375" style="0" customWidth="1"/>
    <col min="11" max="11" width="9.75390625" style="0" customWidth="1"/>
    <col min="13" max="13" width="15.625" style="0" customWidth="1"/>
  </cols>
  <sheetData>
    <row r="1" spans="1:13" ht="35.25" customHeight="1">
      <c r="A1" s="42" t="str">
        <f ca="1">"令和"&amp;YEAR(NOW())-2018&amp;"("&amp;YEAR(NOW())&amp;")年度冬期湘南地区高等学校テニス大会"</f>
        <v>令和1(2019)年度冬期湘南地区高等学校テニス大会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25"/>
      <c r="M1" s="24"/>
    </row>
    <row r="2" spans="1:13" ht="35.25" customHeight="1" thickBot="1">
      <c r="A2" s="42" t="str">
        <f ca="1">"（第"&amp;YEAR(NOW())-1980&amp;"回団体戦）申込書（ 男子 ）"</f>
        <v>（第39回団体戦）申込書（ 男子 ）</v>
      </c>
      <c r="B2" s="42"/>
      <c r="C2" s="42"/>
      <c r="D2" s="42"/>
      <c r="E2" s="42"/>
      <c r="F2" s="42"/>
      <c r="G2" s="42"/>
      <c r="H2" s="42"/>
      <c r="I2" s="38"/>
      <c r="J2" s="25" t="s">
        <v>2</v>
      </c>
      <c r="K2" s="26"/>
      <c r="L2" s="25"/>
      <c r="M2" s="24"/>
    </row>
    <row r="3" spans="2:9" ht="13.5">
      <c r="B3" s="1"/>
      <c r="H3" s="1"/>
      <c r="I3" s="1"/>
    </row>
    <row r="4" spans="1:13" ht="28.5" customHeight="1">
      <c r="A4" s="43">
        <f>IF($B$22&lt;&gt;"",IF($B$22&lt;&gt;"",IF(ISERROR(FIND("県立",$B$22)),$B$22,MID($B$22,FIND("県立",$B$22)+2,20)),"")&amp;IF($F$22="高等学校長","高等学校",IF($F$22="高等部","高等部",""))&amp;IF($K$2&gt;132,"(定)",""),"")</f>
      </c>
      <c r="B4" s="43"/>
      <c r="C4" s="43"/>
      <c r="D4" s="43"/>
      <c r="E4" s="43"/>
      <c r="F4" s="43"/>
      <c r="G4" s="2"/>
      <c r="H4" s="48" t="s">
        <v>97</v>
      </c>
      <c r="I4" s="48"/>
      <c r="J4" s="48"/>
      <c r="K4" s="48"/>
      <c r="L4" s="2"/>
      <c r="M4" s="17"/>
    </row>
    <row r="5" spans="1:13" ht="13.5">
      <c r="A5" s="3"/>
      <c r="B5" s="44" t="s">
        <v>57</v>
      </c>
      <c r="C5" s="45"/>
      <c r="D5" s="45"/>
      <c r="E5" s="45"/>
      <c r="F5" s="22" t="s">
        <v>56</v>
      </c>
      <c r="G5" s="2"/>
      <c r="H5" s="48"/>
      <c r="I5" s="48"/>
      <c r="J5" s="48"/>
      <c r="K5" s="48"/>
      <c r="L5" s="2"/>
      <c r="M5" s="16"/>
    </row>
    <row r="6" spans="1:13" ht="42.75" customHeight="1">
      <c r="A6" s="8">
        <v>1</v>
      </c>
      <c r="B6" s="46"/>
      <c r="C6" s="47"/>
      <c r="D6" s="47"/>
      <c r="E6" s="47"/>
      <c r="F6" s="28"/>
      <c r="G6" s="4"/>
      <c r="H6" s="48"/>
      <c r="I6" s="48"/>
      <c r="J6" s="48"/>
      <c r="K6" s="48"/>
      <c r="L6" s="4"/>
      <c r="M6" s="18"/>
    </row>
    <row r="7" spans="1:13" ht="42.75" customHeight="1">
      <c r="A7" s="8">
        <v>2</v>
      </c>
      <c r="B7" s="46"/>
      <c r="C7" s="47"/>
      <c r="D7" s="47"/>
      <c r="E7" s="47"/>
      <c r="F7" s="28"/>
      <c r="G7" s="4"/>
      <c r="H7" s="48"/>
      <c r="I7" s="48"/>
      <c r="J7" s="48"/>
      <c r="K7" s="48"/>
      <c r="L7" s="4"/>
      <c r="M7" s="18"/>
    </row>
    <row r="8" spans="1:13" ht="42.75" customHeight="1">
      <c r="A8" s="8">
        <v>3</v>
      </c>
      <c r="B8" s="46"/>
      <c r="C8" s="47"/>
      <c r="D8" s="47"/>
      <c r="E8" s="47"/>
      <c r="F8" s="28"/>
      <c r="G8" s="4"/>
      <c r="H8" s="48"/>
      <c r="I8" s="48"/>
      <c r="J8" s="48"/>
      <c r="K8" s="48"/>
      <c r="L8" s="4"/>
      <c r="M8" s="18"/>
    </row>
    <row r="9" spans="1:13" ht="42.75" customHeight="1">
      <c r="A9" s="8">
        <v>4</v>
      </c>
      <c r="B9" s="46"/>
      <c r="C9" s="47"/>
      <c r="D9" s="47"/>
      <c r="E9" s="47"/>
      <c r="F9" s="28"/>
      <c r="G9" s="4"/>
      <c r="H9" s="37" t="s">
        <v>96</v>
      </c>
      <c r="I9" s="37"/>
      <c r="J9" s="34"/>
      <c r="K9" s="34"/>
      <c r="L9" s="4"/>
      <c r="M9" s="18"/>
    </row>
    <row r="10" spans="1:13" ht="42.75" customHeight="1">
      <c r="A10" s="8">
        <v>5</v>
      </c>
      <c r="B10" s="46"/>
      <c r="C10" s="47"/>
      <c r="D10" s="47"/>
      <c r="E10" s="47"/>
      <c r="F10" s="28"/>
      <c r="G10" s="4"/>
      <c r="H10" s="65"/>
      <c r="I10" s="66"/>
      <c r="J10" s="66"/>
      <c r="K10" s="39" t="s">
        <v>95</v>
      </c>
      <c r="L10" s="4"/>
      <c r="M10" s="18"/>
    </row>
    <row r="11" spans="1:13" ht="42.75" customHeight="1">
      <c r="A11" s="8">
        <v>6</v>
      </c>
      <c r="B11" s="46"/>
      <c r="C11" s="47"/>
      <c r="D11" s="47"/>
      <c r="E11" s="47"/>
      <c r="F11" s="28"/>
      <c r="G11" s="4"/>
      <c r="H11" s="62" t="s">
        <v>94</v>
      </c>
      <c r="I11" s="63"/>
      <c r="J11" s="63"/>
      <c r="K11" s="64"/>
      <c r="L11" s="4"/>
      <c r="M11" s="18"/>
    </row>
    <row r="12" spans="1:13" ht="42.75" customHeight="1">
      <c r="A12" s="8">
        <v>7</v>
      </c>
      <c r="B12" s="46"/>
      <c r="C12" s="47"/>
      <c r="D12" s="47"/>
      <c r="E12" s="47"/>
      <c r="F12" s="28"/>
      <c r="G12" s="4"/>
      <c r="H12" s="36" t="s">
        <v>91</v>
      </c>
      <c r="I12" s="36"/>
      <c r="J12" s="20"/>
      <c r="K12" s="4"/>
      <c r="L12" s="4"/>
      <c r="M12" s="18"/>
    </row>
    <row r="13" spans="1:13" ht="42.75" customHeight="1">
      <c r="A13" s="8">
        <v>8</v>
      </c>
      <c r="B13" s="46"/>
      <c r="C13" s="47"/>
      <c r="D13" s="47"/>
      <c r="E13" s="47"/>
      <c r="F13" s="28"/>
      <c r="G13" s="4"/>
      <c r="H13" s="50"/>
      <c r="I13" s="51"/>
      <c r="J13" s="49"/>
      <c r="K13" s="49"/>
      <c r="L13" s="4"/>
      <c r="M13" s="18"/>
    </row>
    <row r="14" spans="1:13" ht="42.75" customHeight="1">
      <c r="A14" s="27" t="s">
        <v>89</v>
      </c>
      <c r="B14" s="46"/>
      <c r="C14" s="47"/>
      <c r="D14" s="47"/>
      <c r="E14" s="47"/>
      <c r="F14" s="28"/>
      <c r="G14" s="4"/>
      <c r="H14" s="50"/>
      <c r="I14" s="51"/>
      <c r="J14" s="49"/>
      <c r="K14" s="49"/>
      <c r="L14" s="4"/>
      <c r="M14" s="18"/>
    </row>
    <row r="15" spans="1:13" ht="42.75" customHeight="1">
      <c r="A15" s="27">
        <v>10</v>
      </c>
      <c r="B15" s="67"/>
      <c r="C15" s="68"/>
      <c r="D15" s="68"/>
      <c r="E15" s="68"/>
      <c r="F15" s="41"/>
      <c r="G15" s="4"/>
      <c r="H15" s="50"/>
      <c r="I15" s="51"/>
      <c r="J15" s="49"/>
      <c r="K15" s="49"/>
      <c r="L15" s="4"/>
      <c r="M15" s="18"/>
    </row>
    <row r="16" spans="2:13" ht="42.75" customHeight="1">
      <c r="B16" s="5"/>
      <c r="C16" s="5"/>
      <c r="D16" s="5"/>
      <c r="E16" s="5"/>
      <c r="F16" s="5"/>
      <c r="G16" s="4"/>
      <c r="H16" s="19"/>
      <c r="I16" s="19"/>
      <c r="J16" s="20"/>
      <c r="K16" s="4"/>
      <c r="L16" s="4"/>
      <c r="M16" s="21"/>
    </row>
    <row r="17" spans="2:13" ht="42.75" customHeight="1">
      <c r="B17" s="55" t="s">
        <v>75</v>
      </c>
      <c r="C17" s="56"/>
      <c r="D17" s="50"/>
      <c r="E17" s="58"/>
      <c r="F17" s="58"/>
      <c r="G17" s="59"/>
      <c r="H17" s="35" t="s">
        <v>76</v>
      </c>
      <c r="I17" s="50"/>
      <c r="J17" s="58"/>
      <c r="K17" s="51"/>
      <c r="L17" s="2"/>
      <c r="M17" s="6"/>
    </row>
    <row r="18" spans="2:13" ht="42.75" customHeight="1">
      <c r="B18" s="60" t="s">
        <v>98</v>
      </c>
      <c r="C18" s="56"/>
      <c r="D18" s="50"/>
      <c r="E18" s="58"/>
      <c r="F18" s="58"/>
      <c r="G18" s="59"/>
      <c r="H18" s="40" t="s">
        <v>98</v>
      </c>
      <c r="I18" s="50"/>
      <c r="J18" s="58"/>
      <c r="K18" s="51"/>
      <c r="L18" s="2"/>
      <c r="M18" s="7"/>
    </row>
    <row r="20" spans="2:11" ht="42.75" customHeight="1">
      <c r="B20" s="57" t="s">
        <v>0</v>
      </c>
      <c r="C20" s="57"/>
      <c r="D20" s="57"/>
      <c r="E20" s="57"/>
      <c r="F20" s="57"/>
      <c r="G20" s="57"/>
      <c r="H20" s="57"/>
      <c r="I20" s="57"/>
      <c r="J20" s="57"/>
      <c r="K20" s="2"/>
    </row>
    <row r="21" spans="2:9" ht="42.75" customHeight="1">
      <c r="B21" s="61" t="str">
        <f ca="1">"令和"&amp;YEAR(NOW())-2018&amp;"("&amp;YEAR(NOW())&amp;")年"</f>
        <v>令和1(2019)年</v>
      </c>
      <c r="C21" s="61"/>
      <c r="D21" s="13"/>
      <c r="E21" s="14"/>
      <c r="F21" s="13" t="s">
        <v>78</v>
      </c>
      <c r="G21" s="14"/>
      <c r="H21" s="23" t="s">
        <v>77</v>
      </c>
      <c r="I21" s="23"/>
    </row>
    <row r="22" spans="2:11" ht="42" customHeight="1">
      <c r="B22" s="53"/>
      <c r="C22" s="53"/>
      <c r="D22" s="53"/>
      <c r="E22" s="53"/>
      <c r="F22" s="54" t="s">
        <v>80</v>
      </c>
      <c r="G22" s="54"/>
      <c r="H22" s="52"/>
      <c r="I22" s="52"/>
      <c r="J22" s="52"/>
      <c r="K22" s="7" t="s">
        <v>1</v>
      </c>
    </row>
  </sheetData>
  <sheetProtection/>
  <mergeCells count="34">
    <mergeCell ref="I17:K17"/>
    <mergeCell ref="B21:C21"/>
    <mergeCell ref="H11:K11"/>
    <mergeCell ref="H10:J10"/>
    <mergeCell ref="B11:E11"/>
    <mergeCell ref="J15:K15"/>
    <mergeCell ref="B14:E14"/>
    <mergeCell ref="B12:E12"/>
    <mergeCell ref="B15:E15"/>
    <mergeCell ref="H22:J22"/>
    <mergeCell ref="B22:E22"/>
    <mergeCell ref="F22:G22"/>
    <mergeCell ref="B17:C17"/>
    <mergeCell ref="B20:J20"/>
    <mergeCell ref="H15:I15"/>
    <mergeCell ref="D17:G17"/>
    <mergeCell ref="I18:K18"/>
    <mergeCell ref="B18:C18"/>
    <mergeCell ref="D18:G18"/>
    <mergeCell ref="B9:E9"/>
    <mergeCell ref="B10:E10"/>
    <mergeCell ref="J13:K13"/>
    <mergeCell ref="J14:K14"/>
    <mergeCell ref="H13:I13"/>
    <mergeCell ref="H14:I14"/>
    <mergeCell ref="B13:E13"/>
    <mergeCell ref="A1:K1"/>
    <mergeCell ref="A2:H2"/>
    <mergeCell ref="A4:F4"/>
    <mergeCell ref="B5:E5"/>
    <mergeCell ref="B6:E6"/>
    <mergeCell ref="B7:E7"/>
    <mergeCell ref="H4:K8"/>
    <mergeCell ref="B8:E8"/>
  </mergeCells>
  <conditionalFormatting sqref="B22:F22 H22:I22 K2 D17:D18 I17:I18">
    <cfRule type="cellIs" priority="11" dxfId="6" operator="equal" stopIfTrue="1">
      <formula>0</formula>
    </cfRule>
  </conditionalFormatting>
  <conditionalFormatting sqref="B6:F10">
    <cfRule type="cellIs" priority="3" dxfId="6" operator="equal" stopIfTrue="1">
      <formula>0</formula>
    </cfRule>
  </conditionalFormatting>
  <conditionalFormatting sqref="H10:J10">
    <cfRule type="cellIs" priority="1" dxfId="0" operator="equal" stopIfTrue="1">
      <formula>0</formula>
    </cfRule>
  </conditionalFormatting>
  <dataValidations count="7">
    <dataValidation allowBlank="1" showInputMessage="1" showErrorMessage="1" imeMode="on" sqref="M6:M15 H22:I22 B22:E22 B6:B15"/>
    <dataValidation allowBlank="1" showInputMessage="1" showErrorMessage="1" imeMode="off" sqref="G21 E21 D18 I18"/>
    <dataValidation type="list" allowBlank="1" showInputMessage="1" showErrorMessage="1" sqref="F22">
      <formula1>高校リスト</formula1>
    </dataValidation>
    <dataValidation allowBlank="1" showInputMessage="1" showErrorMessage="1" imeMode="hiragana" sqref="I17 D17 H13:H15 J13:K15"/>
    <dataValidation type="whole" allowBlank="1" showInputMessage="1" showErrorMessage="1" errorTitle="数値が範囲外です" error="1か2しか入力できません" imeMode="halfAlpha" sqref="J16 J12">
      <formula1>1</formula1>
      <formula2>2</formula2>
    </dataValidation>
    <dataValidation type="whole" allowBlank="1" showInputMessage="1" showErrorMessage="1" errorTitle="数字が範囲外です" error="101から134の間の数字を入力して下さい" imeMode="halfAlpha" sqref="M1:M2 K2">
      <formula1>101</formula1>
      <formula2>134</formula2>
    </dataValidation>
    <dataValidation type="whole" allowBlank="1" showInputMessage="1" showErrorMessage="1" errorTitle="数値が範囲外です" error="1から3だけしか入力できません" imeMode="halfAlpha" sqref="F6:F15">
      <formula1>1</formula1>
      <formula2>3</formula2>
    </dataValidation>
  </dataValidations>
  <printOptions horizontalCentered="1" verticalCentered="1"/>
  <pageMargins left="0.5905511811023623" right="0.5905511811023623" top="0.5905511811023623" bottom="0.5905511811023623" header="0" footer="0"/>
  <pageSetup fitToHeight="1" fitToWidth="1" horizontalDpi="300" verticalDpi="3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70" zoomScaleNormal="70" zoomScalePageLayoutView="0" workbookViewId="0" topLeftCell="A1">
      <selection activeCell="A2" sqref="A2:H2"/>
    </sheetView>
  </sheetViews>
  <sheetFormatPr defaultColWidth="9.00390625" defaultRowHeight="13.5"/>
  <cols>
    <col min="2" max="2" width="6.625" style="0" customWidth="1"/>
    <col min="3" max="3" width="11.375" style="0" customWidth="1"/>
    <col min="4" max="4" width="7.00390625" style="0" customWidth="1"/>
    <col min="5" max="5" width="5.00390625" style="0" customWidth="1"/>
    <col min="8" max="8" width="17.375" style="0" customWidth="1"/>
    <col min="9" max="9" width="5.50390625" style="0" customWidth="1"/>
    <col min="10" max="10" width="12.375" style="0" customWidth="1"/>
    <col min="11" max="11" width="9.75390625" style="0" customWidth="1"/>
    <col min="13" max="13" width="15.625" style="0" customWidth="1"/>
  </cols>
  <sheetData>
    <row r="1" spans="1:13" ht="35.25" customHeight="1">
      <c r="A1" s="42" t="str">
        <f ca="1">"令和"&amp;YEAR(NOW())-2018&amp;"("&amp;YEAR(NOW())&amp;")年度冬期湘南地区高等学校テニス大会"</f>
        <v>令和1(2019)年度冬期湘南地区高等学校テニス大会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25"/>
      <c r="M1" s="24"/>
    </row>
    <row r="2" spans="1:13" ht="35.25" customHeight="1" thickBot="1">
      <c r="A2" s="42" t="str">
        <f ca="1">"（第"&amp;YEAR(NOW())-1980&amp;"回団体戦）申込書（ 女子 ）"</f>
        <v>（第39回団体戦）申込書（ 女子 ）</v>
      </c>
      <c r="B2" s="42"/>
      <c r="C2" s="42"/>
      <c r="D2" s="42"/>
      <c r="E2" s="42"/>
      <c r="F2" s="42"/>
      <c r="G2" s="42"/>
      <c r="H2" s="42"/>
      <c r="I2" s="38"/>
      <c r="J2" s="25" t="s">
        <v>2</v>
      </c>
      <c r="K2" s="26"/>
      <c r="L2" s="25"/>
      <c r="M2" s="24"/>
    </row>
    <row r="3" spans="2:9" ht="13.5">
      <c r="B3" s="1"/>
      <c r="H3" s="1"/>
      <c r="I3" s="1"/>
    </row>
    <row r="4" spans="1:13" ht="28.5" customHeight="1">
      <c r="A4" s="43">
        <f>IF($B$22&lt;&gt;"",IF($B$22&lt;&gt;"",IF(ISERROR(FIND("県立",$B$22)),$B$22,MID($B$22,FIND("県立",$B$22)+2,20)),"")&amp;IF($F$22="高等学校長","高等学校",IF($F$22="高等部","高等部",""))&amp;IF($K$2&gt;132,"(定)",""),"")</f>
      </c>
      <c r="B4" s="43"/>
      <c r="C4" s="43"/>
      <c r="D4" s="43"/>
      <c r="E4" s="43"/>
      <c r="F4" s="43"/>
      <c r="G4" s="2"/>
      <c r="H4" s="48" t="s">
        <v>97</v>
      </c>
      <c r="I4" s="48"/>
      <c r="J4" s="48"/>
      <c r="K4" s="48"/>
      <c r="L4" s="2"/>
      <c r="M4" s="17"/>
    </row>
    <row r="5" spans="1:13" ht="13.5">
      <c r="A5" s="3"/>
      <c r="B5" s="44" t="s">
        <v>57</v>
      </c>
      <c r="C5" s="45"/>
      <c r="D5" s="45"/>
      <c r="E5" s="45"/>
      <c r="F5" s="22" t="s">
        <v>56</v>
      </c>
      <c r="G5" s="2"/>
      <c r="H5" s="48"/>
      <c r="I5" s="48"/>
      <c r="J5" s="48"/>
      <c r="K5" s="48"/>
      <c r="L5" s="2"/>
      <c r="M5" s="16"/>
    </row>
    <row r="6" spans="1:13" ht="42.75" customHeight="1">
      <c r="A6" s="8">
        <v>1</v>
      </c>
      <c r="B6" s="46"/>
      <c r="C6" s="47"/>
      <c r="D6" s="47"/>
      <c r="E6" s="47"/>
      <c r="F6" s="28"/>
      <c r="G6" s="4"/>
      <c r="H6" s="48"/>
      <c r="I6" s="48"/>
      <c r="J6" s="48"/>
      <c r="K6" s="48"/>
      <c r="L6" s="4"/>
      <c r="M6" s="18"/>
    </row>
    <row r="7" spans="1:13" ht="42.75" customHeight="1">
      <c r="A7" s="8">
        <v>2</v>
      </c>
      <c r="B7" s="46"/>
      <c r="C7" s="47"/>
      <c r="D7" s="47"/>
      <c r="E7" s="47"/>
      <c r="F7" s="28"/>
      <c r="G7" s="4"/>
      <c r="H7" s="48"/>
      <c r="I7" s="48"/>
      <c r="J7" s="48"/>
      <c r="K7" s="48"/>
      <c r="L7" s="4"/>
      <c r="M7" s="18"/>
    </row>
    <row r="8" spans="1:13" ht="42.75" customHeight="1">
      <c r="A8" s="8">
        <v>3</v>
      </c>
      <c r="B8" s="46"/>
      <c r="C8" s="47"/>
      <c r="D8" s="47"/>
      <c r="E8" s="47"/>
      <c r="F8" s="28"/>
      <c r="G8" s="4"/>
      <c r="H8" s="48"/>
      <c r="I8" s="48"/>
      <c r="J8" s="48"/>
      <c r="K8" s="48"/>
      <c r="L8" s="4"/>
      <c r="M8" s="18"/>
    </row>
    <row r="9" spans="1:13" ht="42.75" customHeight="1">
      <c r="A9" s="8">
        <v>4</v>
      </c>
      <c r="B9" s="46"/>
      <c r="C9" s="47"/>
      <c r="D9" s="47"/>
      <c r="E9" s="47"/>
      <c r="F9" s="28"/>
      <c r="G9" s="4"/>
      <c r="H9" s="37" t="s">
        <v>96</v>
      </c>
      <c r="I9" s="37"/>
      <c r="J9" s="34"/>
      <c r="K9" s="34"/>
      <c r="L9" s="4"/>
      <c r="M9" s="18"/>
    </row>
    <row r="10" spans="1:13" ht="42.75" customHeight="1">
      <c r="A10" s="8">
        <v>5</v>
      </c>
      <c r="B10" s="46"/>
      <c r="C10" s="47"/>
      <c r="D10" s="47"/>
      <c r="E10" s="47"/>
      <c r="F10" s="28"/>
      <c r="G10" s="4"/>
      <c r="H10" s="65"/>
      <c r="I10" s="66"/>
      <c r="J10" s="66"/>
      <c r="K10" s="39" t="s">
        <v>95</v>
      </c>
      <c r="L10" s="4"/>
      <c r="M10" s="18"/>
    </row>
    <row r="11" spans="1:13" ht="42.75" customHeight="1">
      <c r="A11" s="8">
        <v>6</v>
      </c>
      <c r="B11" s="46"/>
      <c r="C11" s="47"/>
      <c r="D11" s="47"/>
      <c r="E11" s="47"/>
      <c r="F11" s="28"/>
      <c r="G11" s="4"/>
      <c r="H11" s="62" t="s">
        <v>94</v>
      </c>
      <c r="I11" s="63"/>
      <c r="J11" s="63"/>
      <c r="K11" s="64"/>
      <c r="L11" s="4"/>
      <c r="M11" s="18"/>
    </row>
    <row r="12" spans="1:13" ht="42.75" customHeight="1">
      <c r="A12" s="8">
        <v>7</v>
      </c>
      <c r="B12" s="46"/>
      <c r="C12" s="47"/>
      <c r="D12" s="47"/>
      <c r="E12" s="47"/>
      <c r="F12" s="28"/>
      <c r="G12" s="4"/>
      <c r="H12" s="36" t="s">
        <v>91</v>
      </c>
      <c r="I12" s="36"/>
      <c r="J12" s="20"/>
      <c r="K12" s="4"/>
      <c r="L12" s="4"/>
      <c r="M12" s="18"/>
    </row>
    <row r="13" spans="1:13" ht="42.75" customHeight="1">
      <c r="A13" s="8">
        <v>8</v>
      </c>
      <c r="B13" s="46"/>
      <c r="C13" s="47"/>
      <c r="D13" s="47"/>
      <c r="E13" s="47"/>
      <c r="F13" s="28"/>
      <c r="G13" s="4"/>
      <c r="H13" s="50"/>
      <c r="I13" s="51"/>
      <c r="J13" s="49"/>
      <c r="K13" s="49"/>
      <c r="L13" s="4"/>
      <c r="M13" s="18"/>
    </row>
    <row r="14" spans="1:13" ht="42.75" customHeight="1">
      <c r="A14" s="27" t="s">
        <v>89</v>
      </c>
      <c r="B14" s="46"/>
      <c r="C14" s="47"/>
      <c r="D14" s="47"/>
      <c r="E14" s="47"/>
      <c r="F14" s="28"/>
      <c r="G14" s="4"/>
      <c r="H14" s="50"/>
      <c r="I14" s="51"/>
      <c r="J14" s="49"/>
      <c r="K14" s="49"/>
      <c r="L14" s="4"/>
      <c r="M14" s="18"/>
    </row>
    <row r="15" spans="1:13" ht="42.75" customHeight="1">
      <c r="A15" s="27">
        <v>10</v>
      </c>
      <c r="B15" s="67"/>
      <c r="C15" s="68"/>
      <c r="D15" s="68"/>
      <c r="E15" s="68"/>
      <c r="F15" s="41"/>
      <c r="G15" s="4"/>
      <c r="H15" s="50"/>
      <c r="I15" s="51"/>
      <c r="J15" s="49"/>
      <c r="K15" s="49"/>
      <c r="L15" s="4"/>
      <c r="M15" s="18"/>
    </row>
    <row r="16" spans="2:13" ht="42.75" customHeight="1">
      <c r="B16" s="5"/>
      <c r="C16" s="5"/>
      <c r="D16" s="5"/>
      <c r="E16" s="5"/>
      <c r="F16" s="5"/>
      <c r="G16" s="4"/>
      <c r="H16" s="19"/>
      <c r="I16" s="19"/>
      <c r="J16" s="20"/>
      <c r="K16" s="4"/>
      <c r="L16" s="4"/>
      <c r="M16" s="21"/>
    </row>
    <row r="17" spans="2:13" ht="42.75" customHeight="1">
      <c r="B17" s="55" t="s">
        <v>75</v>
      </c>
      <c r="C17" s="56"/>
      <c r="D17" s="50"/>
      <c r="E17" s="58"/>
      <c r="F17" s="58"/>
      <c r="G17" s="59"/>
      <c r="H17" s="35" t="s">
        <v>76</v>
      </c>
      <c r="I17" s="50"/>
      <c r="J17" s="58"/>
      <c r="K17" s="51"/>
      <c r="L17" s="2"/>
      <c r="M17" s="6"/>
    </row>
    <row r="18" spans="2:13" ht="42.75" customHeight="1">
      <c r="B18" s="60" t="s">
        <v>98</v>
      </c>
      <c r="C18" s="56"/>
      <c r="D18" s="50"/>
      <c r="E18" s="58"/>
      <c r="F18" s="58"/>
      <c r="G18" s="59"/>
      <c r="H18" s="40" t="s">
        <v>98</v>
      </c>
      <c r="I18" s="50"/>
      <c r="J18" s="58"/>
      <c r="K18" s="51"/>
      <c r="L18" s="2"/>
      <c r="M18" s="7"/>
    </row>
    <row r="20" spans="2:11" ht="42.75" customHeight="1">
      <c r="B20" s="57" t="s">
        <v>0</v>
      </c>
      <c r="C20" s="57"/>
      <c r="D20" s="57"/>
      <c r="E20" s="57"/>
      <c r="F20" s="57"/>
      <c r="G20" s="57"/>
      <c r="H20" s="57"/>
      <c r="I20" s="57"/>
      <c r="J20" s="57"/>
      <c r="K20" s="2"/>
    </row>
    <row r="21" spans="2:9" ht="42.75" customHeight="1">
      <c r="B21" s="61" t="str">
        <f ca="1">"令和"&amp;YEAR(NOW())-2018&amp;"("&amp;YEAR(NOW())&amp;")年"</f>
        <v>令和1(2019)年</v>
      </c>
      <c r="C21" s="61"/>
      <c r="D21" s="13"/>
      <c r="E21" s="14"/>
      <c r="F21" s="13" t="s">
        <v>78</v>
      </c>
      <c r="G21" s="14"/>
      <c r="H21" s="23" t="s">
        <v>77</v>
      </c>
      <c r="I21" s="23"/>
    </row>
    <row r="22" spans="2:11" ht="42" customHeight="1">
      <c r="B22" s="53"/>
      <c r="C22" s="53"/>
      <c r="D22" s="53"/>
      <c r="E22" s="53"/>
      <c r="F22" s="54" t="s">
        <v>80</v>
      </c>
      <c r="G22" s="54"/>
      <c r="H22" s="52"/>
      <c r="I22" s="52"/>
      <c r="J22" s="52"/>
      <c r="K22" s="7" t="s">
        <v>1</v>
      </c>
    </row>
  </sheetData>
  <sheetProtection/>
  <mergeCells count="34">
    <mergeCell ref="J13:K13"/>
    <mergeCell ref="J14:K14"/>
    <mergeCell ref="H4:K8"/>
    <mergeCell ref="A1:K1"/>
    <mergeCell ref="A2:H2"/>
    <mergeCell ref="A4:F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22:E22"/>
    <mergeCell ref="F22:G22"/>
    <mergeCell ref="H22:J22"/>
    <mergeCell ref="B17:C17"/>
    <mergeCell ref="B18:C18"/>
    <mergeCell ref="I18:K18"/>
    <mergeCell ref="D17:G17"/>
    <mergeCell ref="D18:G18"/>
    <mergeCell ref="H10:J10"/>
    <mergeCell ref="H11:K11"/>
    <mergeCell ref="J15:K15"/>
    <mergeCell ref="B20:J20"/>
    <mergeCell ref="B21:C21"/>
    <mergeCell ref="H13:I13"/>
    <mergeCell ref="H14:I14"/>
    <mergeCell ref="H15:I15"/>
    <mergeCell ref="I17:K17"/>
    <mergeCell ref="B15:E15"/>
  </mergeCells>
  <conditionalFormatting sqref="B22:F22 H22:I22 K2 I17:I18 D17:D18">
    <cfRule type="cellIs" priority="3" dxfId="6" operator="equal" stopIfTrue="1">
      <formula>0</formula>
    </cfRule>
  </conditionalFormatting>
  <conditionalFormatting sqref="B6:F10">
    <cfRule type="cellIs" priority="2" dxfId="6" operator="equal" stopIfTrue="1">
      <formula>0</formula>
    </cfRule>
  </conditionalFormatting>
  <conditionalFormatting sqref="H10:J10">
    <cfRule type="cellIs" priority="1" dxfId="0" operator="equal" stopIfTrue="1">
      <formula>0</formula>
    </cfRule>
  </conditionalFormatting>
  <dataValidations count="7">
    <dataValidation type="whole" allowBlank="1" showInputMessage="1" showErrorMessage="1" errorTitle="数字が範囲外です" error="101から134の間の数字を入力して下さい" imeMode="halfAlpha" sqref="M1:M2 K2">
      <formula1>101</formula1>
      <formula2>134</formula2>
    </dataValidation>
    <dataValidation type="whole" allowBlank="1" showInputMessage="1" showErrorMessage="1" errorTitle="数値が範囲外です" error="1か2しか入力できません" imeMode="halfAlpha" sqref="J16 J12">
      <formula1>1</formula1>
      <formula2>2</formula2>
    </dataValidation>
    <dataValidation allowBlank="1" showInputMessage="1" showErrorMessage="1" imeMode="hiragana" sqref="I17 D17 H13:H15 J13:K15"/>
    <dataValidation type="list" allowBlank="1" showInputMessage="1" showErrorMessage="1" sqref="F22">
      <formula1>高校リスト</formula1>
    </dataValidation>
    <dataValidation allowBlank="1" showInputMessage="1" showErrorMessage="1" imeMode="off" sqref="G21 E21 D18 I18"/>
    <dataValidation allowBlank="1" showInputMessage="1" showErrorMessage="1" imeMode="on" sqref="M6:M15 H22:I22 B22:E22 B6:B15"/>
    <dataValidation type="whole" allowBlank="1" showInputMessage="1" showErrorMessage="1" errorTitle="数値が範囲外です" error="1から3だけしか入力できません" imeMode="halfAlpha" sqref="F6:F15">
      <formula1>1</formula1>
      <formula2>3</formula2>
    </dataValidation>
  </dataValidations>
  <printOptions horizontalCentered="1" verticalCentered="1"/>
  <pageMargins left="0.5905511811023623" right="0.5905511811023623" top="0.5905511811023623" bottom="0.5905511811023623" header="0" footer="0"/>
  <pageSetup fitToHeight="1" fitToWidth="1" horizontalDpi="300" verticalDpi="300" orientation="portrait" paperSize="9" scale="9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16" sqref="B16"/>
    </sheetView>
  </sheetViews>
  <sheetFormatPr defaultColWidth="9.00390625" defaultRowHeight="13.5"/>
  <cols>
    <col min="1" max="1" width="7.50390625" style="9" bestFit="1" customWidth="1"/>
    <col min="2" max="2" width="16.125" style="9" bestFit="1" customWidth="1"/>
    <col min="3" max="3" width="5.50390625" style="9" bestFit="1" customWidth="1"/>
    <col min="4" max="16384" width="9.00390625" style="9" customWidth="1"/>
  </cols>
  <sheetData>
    <row r="1" spans="1:4" ht="13.5">
      <c r="A1" s="12" t="s">
        <v>90</v>
      </c>
      <c r="B1" s="29">
        <f>'団体男子入力シート'!B22&amp;IF('団体男子入力シート'!K2&gt;132,"(定)","")</f>
      </c>
      <c r="C1" s="11" t="s">
        <v>56</v>
      </c>
      <c r="D1" s="10"/>
    </row>
    <row r="2" spans="1:3" ht="13.5">
      <c r="A2" s="9">
        <v>1</v>
      </c>
      <c r="B2" s="9">
        <f>IF('団体男子入力シート'!B6&lt;&gt;"",'団体男子入力シート'!B6,"")</f>
      </c>
      <c r="C2" s="9">
        <f>IF('団体男子入力シート'!F6&lt;&gt;"",'団体男子入力シート'!F6,"")</f>
      </c>
    </row>
    <row r="3" spans="1:3" ht="13.5">
      <c r="A3" s="9">
        <v>2</v>
      </c>
      <c r="B3" s="9">
        <f>IF('団体男子入力シート'!B7&lt;&gt;"",'団体男子入力シート'!B7,"")</f>
      </c>
      <c r="C3" s="9">
        <f>IF('団体男子入力シート'!F7&lt;&gt;"",'団体男子入力シート'!F7,"")</f>
      </c>
    </row>
    <row r="4" spans="1:3" ht="13.5">
      <c r="A4" s="9">
        <v>3</v>
      </c>
      <c r="B4" s="9">
        <f>IF('団体男子入力シート'!B8&lt;&gt;"",'団体男子入力シート'!B8,"")</f>
      </c>
      <c r="C4" s="9">
        <f>IF('団体男子入力シート'!F8&lt;&gt;"",'団体男子入力シート'!F8,"")</f>
      </c>
    </row>
    <row r="5" spans="1:3" ht="13.5">
      <c r="A5" s="9">
        <v>4</v>
      </c>
      <c r="B5" s="9">
        <f>IF('団体男子入力シート'!B9&lt;&gt;"",'団体男子入力シート'!B9,"")</f>
      </c>
      <c r="C5" s="9">
        <f>IF('団体男子入力シート'!F9&lt;&gt;"",'団体男子入力シート'!F9,"")</f>
      </c>
    </row>
    <row r="6" spans="1:3" ht="13.5">
      <c r="A6" s="9">
        <v>5</v>
      </c>
      <c r="B6" s="9">
        <f>IF('団体男子入力シート'!B10&lt;&gt;"",'団体男子入力シート'!B10,"")</f>
      </c>
      <c r="C6" s="9">
        <f>IF('団体男子入力シート'!F10&lt;&gt;"",'団体男子入力シート'!F10,"")</f>
      </c>
    </row>
    <row r="7" spans="1:3" ht="13.5">
      <c r="A7" s="9">
        <v>6</v>
      </c>
      <c r="B7" s="9">
        <f>IF('団体男子入力シート'!B11&lt;&gt;"",'団体男子入力シート'!B11,"")</f>
      </c>
      <c r="C7" s="9">
        <f>IF('団体男子入力シート'!F11&lt;&gt;"",'団体男子入力シート'!F11,"")</f>
      </c>
    </row>
    <row r="8" spans="1:3" ht="13.5">
      <c r="A8" s="9">
        <v>7</v>
      </c>
      <c r="B8" s="9">
        <f>IF('団体男子入力シート'!B12&lt;&gt;"",'団体男子入力シート'!B12,"")</f>
      </c>
      <c r="C8" s="9">
        <f>IF('団体男子入力シート'!F12&lt;&gt;"",'団体男子入力シート'!F12,"")</f>
      </c>
    </row>
    <row r="9" spans="1:3" ht="13.5">
      <c r="A9" s="9">
        <v>8</v>
      </c>
      <c r="B9" s="9">
        <f>IF('団体男子入力シート'!B13&lt;&gt;"",'団体男子入力シート'!B13,"")</f>
      </c>
      <c r="C9" s="9">
        <f>IF('団体男子入力シート'!F13&lt;&gt;"",'団体男子入力シート'!F13,"")</f>
      </c>
    </row>
    <row r="10" spans="1:3" ht="13.5">
      <c r="A10" s="9">
        <v>9</v>
      </c>
      <c r="B10" s="9">
        <f>IF('団体男子入力シート'!B14&lt;&gt;"",'団体男子入力シート'!B14,"")</f>
      </c>
      <c r="C10" s="9">
        <f>IF('団体男子入力シート'!F14&lt;&gt;"",'団体男子入力シート'!F14,"")</f>
      </c>
    </row>
    <row r="11" spans="1:3" ht="13.5">
      <c r="A11" s="9">
        <v>10</v>
      </c>
      <c r="C11" s="9">
        <f>IF('団体男子入力シート'!F15&lt;&gt;"",'団体男子入力シート'!F15,"")</f>
      </c>
    </row>
    <row r="12" spans="1:2" ht="13.5">
      <c r="A12" s="31" t="s">
        <v>92</v>
      </c>
      <c r="B12" s="33">
        <f>IF('団体男子入力シート'!H13&lt;&gt;"",'団体男子入力シート'!H13,"")&amp;IF('団体男子入力シート'!H14&lt;&gt;"",","&amp;'団体男子入力シート'!H14,"")&amp;IF('団体男子入力シート'!H15&lt;&gt;"",","&amp;'団体男子入力シート'!H15,"")</f>
      </c>
    </row>
    <row r="13" spans="1:2" ht="13.5">
      <c r="A13" s="31" t="s">
        <v>93</v>
      </c>
      <c r="B13" s="33">
        <f>IF('団体男子入力シート'!J13&lt;&gt;"",'団体男子入力シート'!J13,"")&amp;IF('団体男子入力シート'!J14&lt;&gt;"",","&amp;'団体男子入力シート'!J14,"")&amp;IF('団体男子入力シート'!J15&lt;&gt;"",","&amp;'団体男子入力シート'!J15,"")</f>
      </c>
    </row>
    <row r="14" spans="1:2" ht="13.5">
      <c r="A14" s="31"/>
      <c r="B14" s="32"/>
    </row>
    <row r="15" spans="1:2" ht="13.5">
      <c r="A15" s="31"/>
      <c r="B15" s="32"/>
    </row>
    <row r="16" spans="1:2" ht="13.5">
      <c r="A16" s="31"/>
      <c r="B16" s="32"/>
    </row>
    <row r="17" spans="1:2" ht="13.5">
      <c r="A17" s="31"/>
      <c r="B17" s="32"/>
    </row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15" sqref="B15"/>
    </sheetView>
  </sheetViews>
  <sheetFormatPr defaultColWidth="9.00390625" defaultRowHeight="13.5"/>
  <cols>
    <col min="1" max="1" width="7.50390625" style="9" bestFit="1" customWidth="1"/>
    <col min="2" max="2" width="16.125" style="9" bestFit="1" customWidth="1"/>
    <col min="3" max="3" width="5.50390625" style="9" bestFit="1" customWidth="1"/>
    <col min="4" max="16384" width="9.00390625" style="9" customWidth="1"/>
  </cols>
  <sheetData>
    <row r="1" spans="1:4" ht="13.5">
      <c r="A1" s="12" t="s">
        <v>90</v>
      </c>
      <c r="B1" s="30">
        <f>'団体女子入力シート'!B22&amp;IF('団体女子入力シート'!K2&gt;132,"(定)","")</f>
      </c>
      <c r="C1" s="11" t="s">
        <v>56</v>
      </c>
      <c r="D1" s="10"/>
    </row>
    <row r="2" spans="1:3" ht="13.5">
      <c r="A2" s="9">
        <v>1</v>
      </c>
      <c r="B2" s="9">
        <f>IF('団体女子入力シート'!B6&lt;&gt;"",'団体女子入力シート'!B6,"")</f>
      </c>
      <c r="C2" s="9">
        <f>IF('団体女子入力シート'!F6&lt;&gt;"",'団体女子入力シート'!F6,"")</f>
      </c>
    </row>
    <row r="3" spans="1:3" ht="13.5">
      <c r="A3" s="9">
        <v>2</v>
      </c>
      <c r="B3" s="9">
        <f>IF('団体女子入力シート'!B7&lt;&gt;"",'団体女子入力シート'!B7,"")</f>
      </c>
      <c r="C3" s="9">
        <f>IF('団体女子入力シート'!F7&lt;&gt;"",'団体女子入力シート'!F7,"")</f>
      </c>
    </row>
    <row r="4" spans="1:3" ht="13.5">
      <c r="A4" s="9">
        <v>3</v>
      </c>
      <c r="B4" s="9">
        <f>IF('団体女子入力シート'!B8&lt;&gt;"",'団体女子入力シート'!B8,"")</f>
      </c>
      <c r="C4" s="9">
        <f>IF('団体女子入力シート'!F8&lt;&gt;"",'団体女子入力シート'!F8,"")</f>
      </c>
    </row>
    <row r="5" spans="1:3" ht="13.5">
      <c r="A5" s="9">
        <v>4</v>
      </c>
      <c r="B5" s="9">
        <f>IF('団体女子入力シート'!B9&lt;&gt;"",'団体女子入力シート'!B9,"")</f>
      </c>
      <c r="C5" s="9">
        <f>IF('団体女子入力シート'!F9&lt;&gt;"",'団体女子入力シート'!F9,"")</f>
      </c>
    </row>
    <row r="6" spans="1:3" ht="13.5">
      <c r="A6" s="9">
        <v>5</v>
      </c>
      <c r="B6" s="9">
        <f>IF('団体女子入力シート'!B10&lt;&gt;"",'団体女子入力シート'!B10,"")</f>
      </c>
      <c r="C6" s="9">
        <f>IF('団体女子入力シート'!F10&lt;&gt;"",'団体女子入力シート'!F10,"")</f>
      </c>
    </row>
    <row r="7" spans="1:3" ht="13.5">
      <c r="A7" s="9">
        <v>6</v>
      </c>
      <c r="B7" s="9">
        <f>IF('団体女子入力シート'!B11&lt;&gt;"",'団体女子入力シート'!B11,"")</f>
      </c>
      <c r="C7" s="9">
        <f>IF('団体女子入力シート'!F11&lt;&gt;"",'団体女子入力シート'!F11,"")</f>
      </c>
    </row>
    <row r="8" spans="1:3" ht="13.5">
      <c r="A8" s="9">
        <v>7</v>
      </c>
      <c r="B8" s="9">
        <f>IF('団体女子入力シート'!B12&lt;&gt;"",'団体女子入力シート'!B12,"")</f>
      </c>
      <c r="C8" s="9">
        <f>IF('団体女子入力シート'!F12&lt;&gt;"",'団体女子入力シート'!F12,"")</f>
      </c>
    </row>
    <row r="9" spans="1:3" ht="13.5">
      <c r="A9" s="9">
        <v>8</v>
      </c>
      <c r="B9" s="9">
        <f>IF('団体女子入力シート'!B13&lt;&gt;"",'団体女子入力シート'!B13,"")</f>
      </c>
      <c r="C9" s="9">
        <f>IF('団体女子入力シート'!F13&lt;&gt;"",'団体女子入力シート'!F13,"")</f>
      </c>
    </row>
    <row r="10" spans="1:3" ht="13.5">
      <c r="A10" s="9">
        <v>9</v>
      </c>
      <c r="B10" s="9">
        <f>IF('団体女子入力シート'!B14&lt;&gt;"",'団体女子入力シート'!B14,"")</f>
      </c>
      <c r="C10" s="9">
        <f>IF('団体女子入力シート'!F14&lt;&gt;"",'団体女子入力シート'!F14,"")</f>
      </c>
    </row>
    <row r="11" spans="1:3" ht="13.5">
      <c r="A11" s="9">
        <v>10</v>
      </c>
      <c r="C11" s="9">
        <f>IF('団体女子入力シート'!F15&lt;&gt;"",'団体女子入力シート'!F15,"")</f>
      </c>
    </row>
    <row r="12" spans="1:2" ht="13.5">
      <c r="A12" s="31" t="s">
        <v>92</v>
      </c>
      <c r="B12" s="33">
        <f>IF('団体女子入力シート'!H13&lt;&gt;"",'団体女子入力シート'!H13,"")&amp;IF('団体女子入力シート'!H14&lt;&gt;"",","&amp;'団体女子入力シート'!H14,"")&amp;IF('団体女子入力シート'!H15&lt;&gt;"",","&amp;'団体女子入力シート'!H15,"")</f>
      </c>
    </row>
    <row r="13" spans="1:2" ht="13.5">
      <c r="A13" s="31" t="s">
        <v>93</v>
      </c>
      <c r="B13" s="33">
        <f>IF('団体女子入力シート'!J13&lt;&gt;"",'団体女子入力シート'!J13,"")&amp;IF('団体女子入力シート'!J14&lt;&gt;"",","&amp;'団体女子入力シート'!J14,"")&amp;IF('団体女子入力シート'!J15&lt;&gt;"",","&amp;'団体女子入力シート'!J15,"")</f>
      </c>
    </row>
    <row r="14" spans="1:2" ht="13.5">
      <c r="A14" s="31"/>
      <c r="B14" s="32"/>
    </row>
    <row r="15" spans="1:2" ht="13.5">
      <c r="A15" s="31"/>
      <c r="B15" s="32"/>
    </row>
    <row r="16" spans="1:2" ht="13.5">
      <c r="A16" s="31"/>
      <c r="B16" s="32"/>
    </row>
    <row r="17" spans="1:2" ht="13.5">
      <c r="A17" s="31"/>
      <c r="B17" s="32"/>
    </row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2" width="9.00390625" style="9" customWidth="1"/>
    <col min="3" max="4" width="17.25390625" style="9" bestFit="1" customWidth="1"/>
    <col min="5" max="16384" width="9.00390625" style="9" customWidth="1"/>
  </cols>
  <sheetData>
    <row r="1" spans="1:6" ht="13.5">
      <c r="A1" s="9" t="s">
        <v>2</v>
      </c>
      <c r="B1" s="9" t="s">
        <v>50</v>
      </c>
      <c r="C1" s="9" t="s">
        <v>58</v>
      </c>
      <c r="D1" s="9" t="s">
        <v>51</v>
      </c>
      <c r="F1" s="9" t="s">
        <v>79</v>
      </c>
    </row>
    <row r="2" spans="1:7" ht="13.5">
      <c r="A2" s="10">
        <v>101</v>
      </c>
      <c r="B2" s="10" t="s">
        <v>3</v>
      </c>
      <c r="C2" s="10" t="s">
        <v>59</v>
      </c>
      <c r="D2" s="10" t="s">
        <v>3</v>
      </c>
      <c r="F2" s="15" t="s">
        <v>80</v>
      </c>
      <c r="G2" s="15"/>
    </row>
    <row r="3" spans="1:7" ht="13.5">
      <c r="A3" s="10">
        <v>102</v>
      </c>
      <c r="B3" s="10" t="s">
        <v>4</v>
      </c>
      <c r="C3" s="10" t="s">
        <v>5</v>
      </c>
      <c r="D3" s="10" t="s">
        <v>5</v>
      </c>
      <c r="F3" s="15" t="s">
        <v>81</v>
      </c>
      <c r="G3" s="15"/>
    </row>
    <row r="4" spans="1:4" ht="13.5">
      <c r="A4" s="10">
        <v>103</v>
      </c>
      <c r="B4" s="10" t="s">
        <v>6</v>
      </c>
      <c r="C4" s="10" t="s">
        <v>7</v>
      </c>
      <c r="D4" s="10" t="s">
        <v>7</v>
      </c>
    </row>
    <row r="5" spans="1:4" ht="13.5">
      <c r="A5" s="10">
        <v>104</v>
      </c>
      <c r="B5" s="10" t="s">
        <v>8</v>
      </c>
      <c r="C5" s="10" t="s">
        <v>9</v>
      </c>
      <c r="D5" s="10" t="s">
        <v>9</v>
      </c>
    </row>
    <row r="6" spans="1:4" ht="13.5">
      <c r="A6" s="10">
        <v>105</v>
      </c>
      <c r="B6" s="10" t="s">
        <v>10</v>
      </c>
      <c r="C6" s="10" t="s">
        <v>11</v>
      </c>
      <c r="D6" s="10" t="s">
        <v>11</v>
      </c>
    </row>
    <row r="7" spans="1:4" ht="13.5">
      <c r="A7" s="10">
        <v>106</v>
      </c>
      <c r="B7" s="10" t="s">
        <v>12</v>
      </c>
      <c r="C7" s="10" t="s">
        <v>13</v>
      </c>
      <c r="D7" s="10" t="s">
        <v>13</v>
      </c>
    </row>
    <row r="8" spans="1:4" ht="13.5">
      <c r="A8" s="10">
        <v>107</v>
      </c>
      <c r="B8" s="10" t="s">
        <v>14</v>
      </c>
      <c r="C8" s="10" t="s">
        <v>15</v>
      </c>
      <c r="D8" s="10" t="s">
        <v>15</v>
      </c>
    </row>
    <row r="9" spans="1:4" ht="13.5">
      <c r="A9" s="10">
        <v>108</v>
      </c>
      <c r="B9" s="10" t="s">
        <v>16</v>
      </c>
      <c r="C9" s="10" t="s">
        <v>17</v>
      </c>
      <c r="D9" s="10" t="s">
        <v>17</v>
      </c>
    </row>
    <row r="10" spans="1:4" ht="13.5">
      <c r="A10" s="10">
        <v>109</v>
      </c>
      <c r="B10" s="10" t="s">
        <v>18</v>
      </c>
      <c r="C10" s="10" t="s">
        <v>60</v>
      </c>
      <c r="D10" s="10" t="s">
        <v>18</v>
      </c>
    </row>
    <row r="11" spans="1:4" ht="13.5">
      <c r="A11" s="10">
        <v>110</v>
      </c>
      <c r="B11" s="10" t="s">
        <v>19</v>
      </c>
      <c r="C11" s="10" t="s">
        <v>61</v>
      </c>
      <c r="D11" s="10" t="s">
        <v>20</v>
      </c>
    </row>
    <row r="12" spans="1:4" ht="13.5">
      <c r="A12" s="10">
        <v>111</v>
      </c>
      <c r="B12" s="10" t="s">
        <v>21</v>
      </c>
      <c r="C12" s="10" t="s">
        <v>22</v>
      </c>
      <c r="D12" s="10" t="s">
        <v>22</v>
      </c>
    </row>
    <row r="13" spans="1:4" ht="13.5">
      <c r="A13" s="10">
        <v>112</v>
      </c>
      <c r="B13" s="10" t="s">
        <v>23</v>
      </c>
      <c r="C13" s="10" t="s">
        <v>85</v>
      </c>
      <c r="D13" s="10" t="s">
        <v>24</v>
      </c>
    </row>
    <row r="14" spans="1:4" ht="13.5">
      <c r="A14" s="10">
        <v>113</v>
      </c>
      <c r="B14" s="10" t="s">
        <v>25</v>
      </c>
      <c r="C14" s="10" t="s">
        <v>74</v>
      </c>
      <c r="D14" s="10" t="s">
        <v>26</v>
      </c>
    </row>
    <row r="15" spans="1:4" ht="13.5">
      <c r="A15" s="10">
        <v>114</v>
      </c>
      <c r="B15" s="10" t="s">
        <v>27</v>
      </c>
      <c r="C15" s="10" t="s">
        <v>28</v>
      </c>
      <c r="D15" s="10" t="s">
        <v>28</v>
      </c>
    </row>
    <row r="16" spans="1:4" ht="13.5">
      <c r="A16" s="10">
        <v>116</v>
      </c>
      <c r="B16" s="10" t="s">
        <v>29</v>
      </c>
      <c r="C16" s="10" t="s">
        <v>30</v>
      </c>
      <c r="D16" s="10" t="s">
        <v>30</v>
      </c>
    </row>
    <row r="17" spans="1:4" ht="13.5">
      <c r="A17" s="10">
        <v>117</v>
      </c>
      <c r="B17" s="10" t="s">
        <v>31</v>
      </c>
      <c r="C17" s="10" t="s">
        <v>62</v>
      </c>
      <c r="D17" s="10" t="s">
        <v>31</v>
      </c>
    </row>
    <row r="18" spans="1:4" ht="13.5">
      <c r="A18" s="10">
        <v>118</v>
      </c>
      <c r="B18" s="10" t="s">
        <v>32</v>
      </c>
      <c r="C18" s="10" t="s">
        <v>63</v>
      </c>
      <c r="D18" s="10" t="s">
        <v>33</v>
      </c>
    </row>
    <row r="19" spans="1:4" ht="13.5">
      <c r="A19" s="10">
        <v>119</v>
      </c>
      <c r="B19" s="10" t="s">
        <v>34</v>
      </c>
      <c r="C19" s="10" t="s">
        <v>64</v>
      </c>
      <c r="D19" s="10" t="s">
        <v>34</v>
      </c>
    </row>
    <row r="20" spans="1:4" ht="13.5">
      <c r="A20" s="10">
        <v>120</v>
      </c>
      <c r="B20" s="10" t="s">
        <v>35</v>
      </c>
      <c r="C20" s="10" t="s">
        <v>65</v>
      </c>
      <c r="D20" s="10" t="s">
        <v>35</v>
      </c>
    </row>
    <row r="21" spans="1:4" ht="13.5">
      <c r="A21" s="10">
        <v>121</v>
      </c>
      <c r="B21" s="10" t="s">
        <v>36</v>
      </c>
      <c r="C21" s="10" t="s">
        <v>72</v>
      </c>
      <c r="D21" s="10" t="s">
        <v>55</v>
      </c>
    </row>
    <row r="22" spans="1:4" ht="13.5">
      <c r="A22" s="10">
        <v>122</v>
      </c>
      <c r="B22" s="10" t="s">
        <v>37</v>
      </c>
      <c r="C22" s="10" t="s">
        <v>66</v>
      </c>
      <c r="D22" s="10" t="s">
        <v>38</v>
      </c>
    </row>
    <row r="23" spans="1:4" ht="13.5">
      <c r="A23" s="10">
        <v>123</v>
      </c>
      <c r="B23" s="10" t="s">
        <v>39</v>
      </c>
      <c r="C23" s="10" t="s">
        <v>67</v>
      </c>
      <c r="D23" s="10" t="s">
        <v>39</v>
      </c>
    </row>
    <row r="24" spans="1:4" ht="13.5">
      <c r="A24" s="10">
        <v>124</v>
      </c>
      <c r="B24" s="10" t="s">
        <v>40</v>
      </c>
      <c r="C24" s="10" t="s">
        <v>73</v>
      </c>
      <c r="D24" s="10" t="s">
        <v>41</v>
      </c>
    </row>
    <row r="25" spans="1:4" ht="13.5">
      <c r="A25" s="10">
        <v>125</v>
      </c>
      <c r="B25" s="10" t="s">
        <v>42</v>
      </c>
      <c r="C25" s="10" t="s">
        <v>68</v>
      </c>
      <c r="D25" s="10" t="s">
        <v>43</v>
      </c>
    </row>
    <row r="26" spans="1:4" ht="13.5">
      <c r="A26" s="10">
        <v>126</v>
      </c>
      <c r="B26" s="10" t="s">
        <v>44</v>
      </c>
      <c r="C26" s="10" t="s">
        <v>69</v>
      </c>
      <c r="D26" s="10" t="s">
        <v>44</v>
      </c>
    </row>
    <row r="27" spans="1:4" ht="13.5">
      <c r="A27" s="10">
        <v>128</v>
      </c>
      <c r="B27" s="10" t="s">
        <v>45</v>
      </c>
      <c r="C27" s="10" t="s">
        <v>46</v>
      </c>
      <c r="D27" s="10" t="s">
        <v>46</v>
      </c>
    </row>
    <row r="28" spans="1:4" ht="13.5">
      <c r="A28" s="10">
        <v>129</v>
      </c>
      <c r="B28" s="10" t="s">
        <v>47</v>
      </c>
      <c r="C28" s="10" t="s">
        <v>48</v>
      </c>
      <c r="D28" s="10" t="s">
        <v>48</v>
      </c>
    </row>
    <row r="29" spans="1:4" ht="13.5">
      <c r="A29" s="10">
        <v>131</v>
      </c>
      <c r="B29" s="10" t="s">
        <v>53</v>
      </c>
      <c r="C29" s="10" t="s">
        <v>70</v>
      </c>
      <c r="D29" s="10" t="s">
        <v>52</v>
      </c>
    </row>
    <row r="30" spans="1:4" ht="13.5">
      <c r="A30" s="10">
        <v>132</v>
      </c>
      <c r="B30" s="10" t="s">
        <v>49</v>
      </c>
      <c r="C30" s="10" t="s">
        <v>71</v>
      </c>
      <c r="D30" s="10" t="s">
        <v>54</v>
      </c>
    </row>
    <row r="31" spans="1:4" ht="13.5">
      <c r="A31" s="9">
        <v>133</v>
      </c>
      <c r="B31" s="9" t="s">
        <v>82</v>
      </c>
      <c r="C31" s="9" t="s">
        <v>83</v>
      </c>
      <c r="D31" s="9" t="s">
        <v>84</v>
      </c>
    </row>
    <row r="32" spans="1:4" ht="13.5">
      <c r="A32" s="9">
        <v>134</v>
      </c>
      <c r="B32" s="9" t="s">
        <v>86</v>
      </c>
      <c r="C32" s="9" t="s">
        <v>88</v>
      </c>
      <c r="D32" s="9" t="s">
        <v>87</v>
      </c>
    </row>
  </sheetData>
  <sheetProtection sheet="1"/>
  <dataValidations count="1">
    <dataValidation allowBlank="1" showInputMessage="1" showErrorMessage="1" imeMode="on" sqref="F2:G3"/>
  </dataValidation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nobuyoshi</dc:creator>
  <cp:keywords/>
  <dc:description/>
  <cp:lastModifiedBy>神奈川県教育委員会</cp:lastModifiedBy>
  <cp:lastPrinted>2017-09-27T06:48:50Z</cp:lastPrinted>
  <dcterms:created xsi:type="dcterms:W3CDTF">1997-01-08T22:48:59Z</dcterms:created>
  <dcterms:modified xsi:type="dcterms:W3CDTF">2019-10-15T06:22:03Z</dcterms:modified>
  <cp:category/>
  <cp:version/>
  <cp:contentType/>
  <cp:contentStatus/>
</cp:coreProperties>
</file>